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ecutive Summary" sheetId="1" state="visible" r:id="rId1"/>
    <sheet name="Fee Schedule Matrix" sheetId="2" state="visible" r:id="rId2"/>
    <sheet name="Fee Revenue Estimator" sheetId="3" state="visible" r:id="rId3"/>
    <sheet name="Public Record Sources" sheetId="4" state="visible" r:id="rId4"/>
  </sheets>
  <definedNames>
    <definedName name="_xlnm._FilterDatabase" localSheetId="1" hidden="1">'Fee Schedule Matrix'!$A$4:$K$7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+$#,##0;-$#,##0;$0"/>
    <numFmt numFmtId="166" formatCode="+0.0%;-0.0%;0.0%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color rgb="00E2E8F0"/>
      <sz val="10"/>
    </font>
    <font>
      <name val="Calibri"/>
      <b val="1"/>
      <color rgb="000E1726"/>
      <sz val="11"/>
    </font>
    <font>
      <name val="Calibri"/>
      <b val="1"/>
      <color rgb="000E1726"/>
      <sz val="10"/>
    </font>
    <font>
      <name val="Calibri"/>
      <color rgb="000E1726"/>
      <sz val="10"/>
    </font>
    <font>
      <name val="Calibri"/>
      <b val="1"/>
      <color rgb="00136F46"/>
      <sz val="10"/>
    </font>
    <font>
      <name val="Calibri"/>
      <i val="1"/>
      <color rgb="0064748B"/>
      <sz val="9"/>
    </font>
    <font>
      <name val="Calibri"/>
      <color rgb="00154B9B"/>
      <sz val="10"/>
      <u val="single"/>
    </font>
  </fonts>
  <fills count="9">
    <fill>
      <patternFill/>
    </fill>
    <fill>
      <patternFill patternType="gray125"/>
    </fill>
    <fill>
      <patternFill patternType="solid">
        <fgColor rgb="000E1726"/>
      </patternFill>
    </fill>
    <fill>
      <patternFill patternType="solid">
        <fgColor rgb="00154B9B"/>
      </patternFill>
    </fill>
    <fill>
      <patternFill patternType="solid">
        <fgColor rgb="00E8EEF6"/>
      </patternFill>
    </fill>
    <fill>
      <patternFill patternType="solid">
        <fgColor rgb="00EEF4FF"/>
      </patternFill>
    </fill>
    <fill>
      <patternFill patternType="solid">
        <fgColor rgb="00ECFDF3"/>
      </patternFill>
    </fill>
    <fill>
      <patternFill patternType="solid">
        <fgColor rgb="00F8FAFC"/>
      </patternFill>
    </fill>
    <fill>
      <patternFill patternType="solid">
        <fgColor rgb="00F1F5F9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medium">
        <color rgb="00154B9B"/>
      </left>
      <right style="medium">
        <color rgb="00154B9B"/>
      </right>
      <top style="medium">
        <color rgb="00154B9B"/>
      </top>
      <bottom style="medium">
        <color rgb="00154B9B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3" fillId="0" borderId="0" pivotButton="0" quotePrefix="0" xfId="0"/>
    <xf numFmtId="0" fontId="4" fillId="4" borderId="1" applyAlignment="1" pivotButton="0" quotePrefix="0" xfId="0">
      <alignment horizontal="left" wrapText="1"/>
    </xf>
    <xf numFmtId="0" fontId="4" fillId="4" borderId="1" applyAlignment="1" pivotButton="0" quotePrefix="0" xfId="0">
      <alignment horizontal="center" wrapText="1"/>
    </xf>
    <xf numFmtId="0" fontId="4" fillId="5" borderId="2" pivotButton="0" quotePrefix="0" xfId="0"/>
    <xf numFmtId="164" fontId="4" fillId="5" borderId="2" pivotButton="0" quotePrefix="0" xfId="0"/>
    <xf numFmtId="165" fontId="4" fillId="0" borderId="1" applyAlignment="1" pivotButton="0" quotePrefix="0" xfId="0">
      <alignment horizontal="right"/>
    </xf>
    <xf numFmtId="166" fontId="4" fillId="0" borderId="1" applyAlignment="1" pivotButton="0" quotePrefix="0" xfId="0">
      <alignment horizontal="right"/>
    </xf>
    <xf numFmtId="0" fontId="4" fillId="4" borderId="1" pivotButton="0" quotePrefix="0" xfId="0"/>
    <xf numFmtId="0" fontId="4" fillId="0" borderId="1" pivotButton="0" quotePrefix="0" xfId="0"/>
    <xf numFmtId="1" fontId="5" fillId="0" borderId="1" applyAlignment="1" pivotButton="0" quotePrefix="0" xfId="0">
      <alignment horizontal="right"/>
    </xf>
    <xf numFmtId="0" fontId="5" fillId="0" borderId="1" pivotButton="0" quotePrefix="0" xfId="0"/>
    <xf numFmtId="164" fontId="5" fillId="0" borderId="1" applyAlignment="1" pivotButton="0" quotePrefix="0" xfId="0">
      <alignment horizontal="right"/>
    </xf>
    <xf numFmtId="0" fontId="6" fillId="6" borderId="1" pivotButton="0" quotePrefix="0" xfId="0"/>
    <xf numFmtId="164" fontId="6" fillId="6" borderId="1" applyAlignment="1" pivotButton="0" quotePrefix="0" xfId="0">
      <alignment horizontal="right"/>
    </xf>
    <xf numFmtId="0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right" vertical="center" wrapText="1"/>
    </xf>
    <xf numFmtId="0" fontId="4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164" fontId="5" fillId="0" borderId="1" applyAlignment="1" pivotButton="0" quotePrefix="0" xfId="0">
      <alignment horizontal="right" vertical="top"/>
    </xf>
    <xf numFmtId="0" fontId="4" fillId="7" borderId="1" applyAlignment="1" pivotButton="0" quotePrefix="0" xfId="0">
      <alignment horizontal="left" vertical="top" wrapText="1"/>
    </xf>
    <xf numFmtId="0" fontId="5" fillId="7" borderId="1" applyAlignment="1" pivotButton="0" quotePrefix="0" xfId="0">
      <alignment horizontal="left" vertical="top" wrapText="1"/>
    </xf>
    <xf numFmtId="164" fontId="5" fillId="7" borderId="1" applyAlignment="1" pivotButton="0" quotePrefix="0" xfId="0">
      <alignment horizontal="right" vertical="top"/>
    </xf>
    <xf numFmtId="0" fontId="4" fillId="8" borderId="1" pivotButton="0" quotePrefix="0" xfId="0"/>
    <xf numFmtId="0" fontId="5" fillId="8" borderId="1" pivotButton="0" quotePrefix="0" xfId="0"/>
    <xf numFmtId="0" fontId="7" fillId="8" borderId="1" pivotButton="0" quotePrefix="0" xfId="0"/>
    <xf numFmtId="0" fontId="0" fillId="0" borderId="1" pivotButton="0" quotePrefix="0" xfId="0"/>
    <xf numFmtId="3" fontId="4" fillId="5" borderId="2" pivotButton="0" quotePrefix="0" xfId="0"/>
    <xf numFmtId="164" fontId="0" fillId="0" borderId="1" pivotButton="0" quotePrefix="0" xfId="0"/>
    <xf numFmtId="0" fontId="4" fillId="6" borderId="1" pivotButton="0" quotePrefix="0" xfId="0"/>
    <xf numFmtId="164" fontId="4" fillId="6" borderId="1" pivotButton="0" quotePrefix="0" xfId="0"/>
    <xf numFmtId="0" fontId="4" fillId="0" borderId="0" pivotButton="0" quotePrefix="0" xfId="0"/>
    <xf numFmtId="165" fontId="6" fillId="0" borderId="0" pivotButton="0" quotePrefix="0" xfId="0"/>
    <xf numFmtId="0" fontId="5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www.natickma.gov/DocumentCenter/View/21405/20260123-Fee-Schedule" TargetMode="External" Id="rId1" /><Relationship Type="http://schemas.openxmlformats.org/officeDocument/2006/relationships/hyperlink" Target="https://www.framinghamma.gov/324/Building-Permit-Fees" TargetMode="External" Id="rId2" /><Relationship Type="http://schemas.openxmlformats.org/officeDocument/2006/relationships/hyperlink" Target="https://www.wayland.ma.us/352/Fee-Schedule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28" customWidth="1" min="1" max="1"/>
    <col width="20" customWidth="1" min="2" max="2"/>
    <col width="22" customWidth="1" min="3" max="3"/>
    <col width="24" customWidth="1" min="4" max="4"/>
    <col width="24" customWidth="1" min="5" max="5"/>
    <col width="24" customWidth="1" min="6" max="6"/>
  </cols>
  <sheetData>
    <row r="1" ht="28" customHeight="1">
      <c r="A1" s="1" t="inlineStr">
        <is>
          <t>MuniBench  |  Massachusetts Suburban &amp; MetroWest Peer Towns: Building Permit, Zoning &amp; Municipal Fee Benchmark</t>
        </is>
      </c>
      <c r="B1" s="2" t="n"/>
      <c r="C1" s="2" t="n"/>
      <c r="D1" s="2" t="n"/>
      <c r="E1" s="2" t="n"/>
      <c r="F1" s="2" t="n"/>
    </row>
    <row r="2" ht="20" customHeight="1">
      <c r="A2" s="3" t="inlineStr">
        <is>
          <t>SAMPLE PREVIEW (3 of 10 Peers Shown)  •  Region: MetroWest &amp; Suburban Boston, Massachusetts  •  Compiled from Adopted Municipal Fee Schedules (munibench.com)</t>
        </is>
      </c>
      <c r="B2" s="4" t="n"/>
      <c r="C2" s="4" t="n"/>
      <c r="D2" s="4" t="n"/>
      <c r="E2" s="4" t="n"/>
      <c r="F2" s="4" t="n"/>
    </row>
    <row r="4">
      <c r="A4" s="5" t="inlineStr">
        <is>
          <t>1. Compare Your Current Municipal Fees Against Peer Median (Type in Blue Cells)</t>
        </is>
      </c>
    </row>
    <row r="5">
      <c r="A5" s="6" t="inlineStr">
        <is>
          <t>Your Municipality</t>
        </is>
      </c>
      <c r="B5" s="7" t="inlineStr">
        <is>
          <t>Min Residential Permit ($)</t>
        </is>
      </c>
      <c r="C5" s="7" t="inlineStr">
        <is>
          <t>$25k Remodel Permit ($)</t>
        </is>
      </c>
      <c r="D5" s="7" t="inlineStr">
        <is>
          <t>$100k Renovation Permit ($)</t>
        </is>
      </c>
      <c r="E5" s="7" t="inlineStr">
        <is>
          <t>$25k Fee vs. Median ($)</t>
        </is>
      </c>
      <c r="F5" s="7" t="inlineStr">
        <is>
          <t>$100k Fee vs. Median (%)</t>
        </is>
      </c>
    </row>
    <row r="6">
      <c r="A6" s="8" t="inlineStr">
        <is>
          <t>Enter Your Town</t>
        </is>
      </c>
      <c r="B6" s="9" t="n"/>
      <c r="C6" s="9" t="n"/>
      <c r="D6" s="9" t="n"/>
      <c r="E6" s="10">
        <f>IF(ISNUMBER(C6), C6-C13, "Enter C6")</f>
        <v/>
      </c>
      <c r="F6" s="11">
        <f>IF(ISNUMBER(D6), (D6-D13)/D13, "Enter D6")</f>
        <v/>
      </c>
    </row>
    <row r="8">
      <c r="A8" s="5" t="inlineStr">
        <is>
          <t>2. Standardized Municipal Fee Scenarios — Peer Group Quartiles</t>
        </is>
      </c>
    </row>
    <row r="9">
      <c r="A9" s="12" t="inlineStr">
        <is>
          <t>Statistic</t>
        </is>
      </c>
      <c r="B9" s="12" t="inlineStr">
        <is>
          <t>Min Residential Fee</t>
        </is>
      </c>
      <c r="C9" s="12" t="inlineStr">
        <is>
          <t>$25k Remodel Permit</t>
        </is>
      </c>
      <c r="D9" s="12" t="inlineStr">
        <is>
          <t>$100k Renovation Permit</t>
        </is>
      </c>
      <c r="E9" s="12" t="inlineStr">
        <is>
          <t>Benchmark Interpretation</t>
        </is>
      </c>
    </row>
    <row r="10">
      <c r="A10" s="13" t="inlineStr">
        <is>
          <t>Verified Peer Count</t>
        </is>
      </c>
      <c r="B10" s="14">
        <f>COUNT('Fee Schedule Matrix'!F5:F7)</f>
        <v/>
      </c>
      <c r="C10" s="14">
        <f>COUNT('Fee Schedule Matrix'!F5:F7)</f>
        <v/>
      </c>
      <c r="D10" s="14">
        <f>COUNT('Fee Schedule Matrix'!G5:G7)</f>
        <v/>
      </c>
      <c r="E10" s="15" t="inlineStr">
        <is>
          <t>Municipalities compared in standardized scenarios</t>
        </is>
      </c>
    </row>
    <row r="11">
      <c r="A11" s="13" t="inlineStr">
        <is>
          <t>Minimum</t>
        </is>
      </c>
      <c r="B11" s="16">
        <f>MIN('Fee Schedule Matrix'!D5:D7)</f>
        <v/>
      </c>
      <c r="C11" s="16">
        <f>MIN('Fee Schedule Matrix'!F5:F7)</f>
        <v/>
      </c>
      <c r="D11" s="16">
        <f>MIN('Fee Schedule Matrix'!G5:G7)</f>
        <v/>
      </c>
      <c r="E11" s="15" t="inlineStr">
        <is>
          <t>Lowest adopted fee in peer set</t>
        </is>
      </c>
    </row>
    <row r="12">
      <c r="A12" s="13" t="inlineStr">
        <is>
          <t>25th Percentile</t>
        </is>
      </c>
      <c r="B12" s="16">
        <f>PERCENTILE.INC('Fee Schedule Matrix'!D5:D7,0.25)</f>
        <v/>
      </c>
      <c r="C12" s="16">
        <f>PERCENTILE.INC('Fee Schedule Matrix'!F5:F7,0.25)</f>
        <v/>
      </c>
      <c r="D12" s="16">
        <f>PERCENTILE.INC('Fee Schedule Matrix'!G5:G7,0.25)</f>
        <v/>
      </c>
      <c r="E12" s="15" t="inlineStr">
        <is>
          <t>Lower quartile fee level</t>
        </is>
      </c>
    </row>
    <row r="13">
      <c r="A13" s="17" t="inlineStr">
        <is>
          <t>Peer Group Median (50th)</t>
        </is>
      </c>
      <c r="B13" s="18">
        <f>MEDIAN('Fee Schedule Matrix'!D5:D7)</f>
        <v/>
      </c>
      <c r="C13" s="18">
        <f>MEDIAN('Fee Schedule Matrix'!F5:F7)</f>
        <v/>
      </c>
      <c r="D13" s="18">
        <f>MEDIAN('Fee Schedule Matrix'!G5:G7)</f>
        <v/>
      </c>
      <c r="E13" s="17" t="inlineStr">
        <is>
          <t>Council / Finance Committee market midpoint</t>
        </is>
      </c>
    </row>
    <row r="14">
      <c r="A14" s="13" t="inlineStr">
        <is>
          <t>Peer Group Mean (Average)</t>
        </is>
      </c>
      <c r="B14" s="16">
        <f>AVERAGE('Fee Schedule Matrix'!D5:D7)</f>
        <v/>
      </c>
      <c r="C14" s="16">
        <f>AVERAGE('Fee Schedule Matrix'!F5:F7)</f>
        <v/>
      </c>
      <c r="D14" s="16">
        <f>AVERAGE('Fee Schedule Matrix'!G5:G7)</f>
        <v/>
      </c>
      <c r="E14" s="15" t="inlineStr">
        <is>
          <t>Unweighted peer mean fee</t>
        </is>
      </c>
    </row>
    <row r="15">
      <c r="A15" s="13" t="inlineStr">
        <is>
          <t>75th Percentile</t>
        </is>
      </c>
      <c r="B15" s="16">
        <f>PERCENTILE.INC('Fee Schedule Matrix'!D5:D7,0.75)</f>
        <v/>
      </c>
      <c r="C15" s="16">
        <f>PERCENTILE.INC('Fee Schedule Matrix'!F5:F7,0.75)</f>
        <v/>
      </c>
      <c r="D15" s="16">
        <f>PERCENTILE.INC('Fee Schedule Matrix'!G5:G7,0.75)</f>
        <v/>
      </c>
      <c r="E15" s="15" t="inlineStr">
        <is>
          <t>Upper quartile cost-recovery benchmark</t>
        </is>
      </c>
    </row>
    <row r="16">
      <c r="A16" s="13" t="inlineStr">
        <is>
          <t>Maximum</t>
        </is>
      </c>
      <c r="B16" s="16">
        <f>MAX('Fee Schedule Matrix'!D5:D7)</f>
        <v/>
      </c>
      <c r="C16" s="16">
        <f>MAX('Fee Schedule Matrix'!F5:F7)</f>
        <v/>
      </c>
      <c r="D16" s="16">
        <f>MAX('Fee Schedule Matrix'!G5:G7)</f>
        <v/>
      </c>
      <c r="E16" s="15" t="inlineStr">
        <is>
          <t>Highest adopted fee in peer set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4" customWidth="1" min="2" max="2"/>
    <col width="26" customWidth="1" min="3" max="3"/>
    <col width="16" customWidth="1" min="4" max="4"/>
    <col width="30" customWidth="1" min="5" max="5"/>
    <col width="18" customWidth="1" min="6" max="6"/>
    <col width="20" customWidth="1" min="7" max="7"/>
    <col width="28" customWidth="1" min="8" max="8"/>
    <col width="28" customWidth="1" min="9" max="9"/>
    <col width="18" customWidth="1" min="10" max="10"/>
    <col width="38" customWidth="1" min="11" max="11"/>
  </cols>
  <sheetData>
    <row r="1" ht="28" customHeight="1">
      <c r="A1" s="1" t="inlineStr">
        <is>
          <t>MuniBench  |  Massachusetts Suburban &amp; MetroWest Peer Towns: Building Permit, Zoning &amp; Municipal Fee Benchmark — Normalized Schedule &amp; Scenarios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20" customHeight="1">
      <c r="A2" s="3" t="inlineStr">
        <is>
          <t>Category: Building Permits, Land Use &amp; Clerk Fees  •  Standardized $25k &amp; $100k permit scenarios normalize differing municipal rate formulas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</row>
    <row r="4" ht="26" customHeight="1">
      <c r="A4" s="19" t="inlineStr">
        <is>
          <t>Municipality</t>
        </is>
      </c>
      <c r="B4" s="19" t="inlineStr">
        <is>
          <t>County</t>
        </is>
      </c>
      <c r="C4" s="19" t="inlineStr">
        <is>
          <t>Ordinance / Effective Schedule</t>
        </is>
      </c>
      <c r="D4" s="20" t="inlineStr">
        <is>
          <t>Min Res. Permit ($)</t>
        </is>
      </c>
      <c r="E4" s="19" t="inlineStr">
        <is>
          <t>Residential Alteration Formula</t>
        </is>
      </c>
      <c r="F4" s="20" t="inlineStr">
        <is>
          <t>Std. $25k Remodel Fee</t>
        </is>
      </c>
      <c r="G4" s="20" t="inlineStr">
        <is>
          <t>Std. $100k Renovation Fee</t>
        </is>
      </c>
      <c r="H4" s="19" t="inlineStr">
        <is>
          <t>New Construction Formula</t>
        </is>
      </c>
      <c r="I4" s="19" t="inlineStr">
        <is>
          <t>Commercial Alteration Formula</t>
        </is>
      </c>
      <c r="J4" s="19" t="inlineStr">
        <is>
          <t>Res. CO / CCO Fee</t>
        </is>
      </c>
      <c r="K4" s="19" t="inlineStr">
        <is>
          <t>Zoning Variance &amp; Trade Permit Notes</t>
        </is>
      </c>
    </row>
    <row r="5" ht="36" customHeight="1">
      <c r="A5" s="21" t="inlineStr">
        <is>
          <t>Natick</t>
        </is>
      </c>
      <c r="B5" s="22" t="inlineStr">
        <is>
          <t>Middlesex</t>
        </is>
      </c>
      <c r="C5" s="22" t="inlineStr">
        <is>
          <t>Effective January 23, 2026</t>
        </is>
      </c>
      <c r="D5" s="23" t="n">
        <v>55</v>
      </c>
      <c r="E5" s="22" t="inlineStr">
        <is>
          <t>$20.00 per $1,000.00 of construction cost (min $55.00; rounded up to next $1,000)</t>
        </is>
      </c>
      <c r="F5" s="23" t="n">
        <v>500</v>
      </c>
      <c r="G5" s="23" t="n">
        <v>2000</v>
      </c>
      <c r="H5" s="22" t="inlineStr">
        <is>
          <t>Residential (1–3 units): $20.00 per $1,000.00 ($55.00 min); Commercial &amp; Multi-Family (4+ units): $20.00 per $1,000.00 ($110.00 min)</t>
        </is>
      </c>
      <c r="I5" s="22" t="inlineStr">
        <is>
          <t>$20.00 per $1,000.00 of construction cost (min $110.00; rounded up to next $1,000)</t>
        </is>
      </c>
      <c r="J5" s="22" t="inlineStr">
        <is>
          <t>$150.00 (Certificate of Occupancy Permit)</t>
        </is>
      </c>
      <c r="K5" s="22" t="inlineStr">
        <is>
          <t>ZBA Variance: See Community Development / ZBA OpenGov schedule (Planning Board ADU / Minor Modification review: $200.00 + abutter notification fee) | Trades/Roof: Roofing/siding at $20.00 per $1,000.00 ($55.00 min); Residential Plumbing Permit: $20.00 per $1,000.00 ($55.00 min); reinspection fee: $50.00</t>
        </is>
      </c>
    </row>
    <row r="6" ht="36" customHeight="1">
      <c r="A6" s="24" t="inlineStr">
        <is>
          <t>Framingham</t>
        </is>
      </c>
      <c r="B6" s="25" t="inlineStr">
        <is>
          <t>Middlesex</t>
        </is>
      </c>
      <c r="C6" s="25" t="inlineStr">
        <is>
          <t>Effective April 1, 2008 (Building, Plumbing &amp; Wiring Schedules); Current ZBA Schedule</t>
        </is>
      </c>
      <c r="D6" s="26" t="n">
        <v>60</v>
      </c>
      <c r="E6" s="25" t="inlineStr">
        <is>
          <t>$12 per $1,000 of total construction costs (min $60)</t>
        </is>
      </c>
      <c r="F6" s="26" t="n">
        <v>300</v>
      </c>
      <c r="G6" s="26" t="n">
        <v>1200</v>
      </c>
      <c r="H6" s="25" t="inlineStr">
        <is>
          <t>Residential New Construction &amp; Additions: $12 per $1,000 of total construction costs ($60 min); Commercial New Construction &amp; Additions: $15 per $1,000 ($100 min)</t>
        </is>
      </c>
      <c r="I6" s="25" t="inlineStr">
        <is>
          <t>$15 per $1,000 of total construction costs (min $100)</t>
        </is>
      </c>
      <c r="J6" s="25" t="inlineStr">
        <is>
          <t>$25 per unit (single-family, two-family, townhomes); $60 per unit (multi-family 3+ units); Commercial: $125 up to 5,000 sq ft</t>
        </is>
      </c>
      <c r="K6" s="25" t="inlineStr">
        <is>
          <t>ZBA Variance: $500.00 (Residential 1–4 units ZBA Variance / Special Permit / Appeal; +$150.00 each additional relief) | Trades/Roof: Roofing/siding at $12 per $1,000 ($60 min); Residential Plumbing/Gas: $50 application + $10/fixture or appliance ($60 min); Residential Wiring: $50 flat (1–5 outlets/minor) or $2 per $1,000 of total construction costs ($50 min)</t>
        </is>
      </c>
    </row>
    <row r="7" ht="36" customHeight="1">
      <c r="A7" s="21" t="inlineStr">
        <is>
          <t>Wayland</t>
        </is>
      </c>
      <c r="B7" s="22" t="inlineStr">
        <is>
          <t>Middlesex</t>
        </is>
      </c>
      <c r="C7" s="22" t="inlineStr">
        <is>
          <t>Current Published Town Building Department &amp; ZBA Fee Schedule</t>
        </is>
      </c>
      <c r="D7" s="23" t="n">
        <v>50</v>
      </c>
      <c r="E7" s="22" t="inlineStr">
        <is>
          <t>$15.00 per $1,000 of construction cost (min $50.00; fractional thousands rounded up to next whole thousand)</t>
        </is>
      </c>
      <c r="F7" s="23" t="n">
        <v>375</v>
      </c>
      <c r="G7" s="23" t="n">
        <v>1500</v>
      </c>
      <c r="H7" s="22" t="inlineStr">
        <is>
          <t>Residential (New Construction &amp; Additions): $15.00 per $1,000 ($50.00 min); Commercial (All): $16.00 per $1,000 ($100.00 min)</t>
        </is>
      </c>
      <c r="I7" s="22" t="inlineStr">
        <is>
          <t>$16.00 per $1,000 of construction cost (min $100.00; rounded up to next whole thousand)</t>
        </is>
      </c>
      <c r="J7" s="22" t="inlineStr">
        <is>
          <t>$65.00 (Residential Certificate of Occupancy; Commercial CO: $150.00; Temporary CO: $65.00/month)</t>
        </is>
      </c>
      <c r="K7" s="22" t="inlineStr">
        <is>
          <t>ZBA Variance: $200.00 (Residential Zoning Board of Appeals Application; Commercial: $300.00) | Trades/Roof: Residential Re-Roofing/Siding: $15.00 per $1,000 ($50 min); Sheet Metal (1–2 family): $10.00 per $1,000 ($50 min); Residential Electrical: $50 min (1–5 fixtures $50, 6–20 fixtures $100, kitchen/bath remodel $125); Residential Plumbing/Gas: $50 base + $10/fixture or appliance</t>
        </is>
      </c>
    </row>
    <row r="8" ht="22" customHeight="1">
      <c r="A8" s="27" t="inlineStr">
        <is>
          <t>Holliston</t>
        </is>
      </c>
      <c r="B8" s="28" t="inlineStr">
        <is>
          <t>Middlesex</t>
        </is>
      </c>
      <c r="C8" s="29" t="inlineStr">
        <is>
          <t>[Unlock Full Workbook at munibench.com]</t>
        </is>
      </c>
      <c r="D8" s="29" t="inlineStr">
        <is>
          <t>—</t>
        </is>
      </c>
      <c r="E8" s="29" t="inlineStr">
        <is>
          <t>—</t>
        </is>
      </c>
      <c r="F8" s="29" t="inlineStr">
        <is>
          <t>—</t>
        </is>
      </c>
      <c r="G8" s="29" t="inlineStr">
        <is>
          <t>—</t>
        </is>
      </c>
      <c r="H8" s="29" t="inlineStr">
        <is>
          <t>—</t>
        </is>
      </c>
      <c r="I8" s="29" t="inlineStr">
        <is>
          <t>—</t>
        </is>
      </c>
      <c r="J8" s="29" t="inlineStr">
        <is>
          <t>—</t>
        </is>
      </c>
      <c r="K8" s="29" t="inlineStr">
        <is>
          <t>—</t>
        </is>
      </c>
    </row>
    <row r="9" ht="22" customHeight="1">
      <c r="A9" s="27" t="inlineStr">
        <is>
          <t>Marlborough</t>
        </is>
      </c>
      <c r="B9" s="28" t="inlineStr">
        <is>
          <t>Middlesex</t>
        </is>
      </c>
      <c r="C9" s="29" t="inlineStr">
        <is>
          <t>[Unlock Full Workbook at munibench.com]</t>
        </is>
      </c>
      <c r="D9" s="29" t="inlineStr">
        <is>
          <t>—</t>
        </is>
      </c>
      <c r="E9" s="29" t="inlineStr">
        <is>
          <t>—</t>
        </is>
      </c>
      <c r="F9" s="29" t="inlineStr">
        <is>
          <t>—</t>
        </is>
      </c>
      <c r="G9" s="29" t="inlineStr">
        <is>
          <t>—</t>
        </is>
      </c>
      <c r="H9" s="29" t="inlineStr">
        <is>
          <t>—</t>
        </is>
      </c>
      <c r="I9" s="29" t="inlineStr">
        <is>
          <t>—</t>
        </is>
      </c>
      <c r="J9" s="29" t="inlineStr">
        <is>
          <t>—</t>
        </is>
      </c>
      <c r="K9" s="29" t="inlineStr">
        <is>
          <t>—</t>
        </is>
      </c>
    </row>
    <row r="10" ht="22" customHeight="1">
      <c r="A10" s="27" t="inlineStr">
        <is>
          <t>Concord</t>
        </is>
      </c>
      <c r="B10" s="28" t="inlineStr">
        <is>
          <t>Middlesex</t>
        </is>
      </c>
      <c r="C10" s="29" t="inlineStr">
        <is>
          <t>[Unlock Full Workbook at munibench.com]</t>
        </is>
      </c>
      <c r="D10" s="29" t="inlineStr">
        <is>
          <t>—</t>
        </is>
      </c>
      <c r="E10" s="29" t="inlineStr">
        <is>
          <t>—</t>
        </is>
      </c>
      <c r="F10" s="29" t="inlineStr">
        <is>
          <t>—</t>
        </is>
      </c>
      <c r="G10" s="29" t="inlineStr">
        <is>
          <t>—</t>
        </is>
      </c>
      <c r="H10" s="29" t="inlineStr">
        <is>
          <t>—</t>
        </is>
      </c>
      <c r="I10" s="29" t="inlineStr">
        <is>
          <t>—</t>
        </is>
      </c>
      <c r="J10" s="29" t="inlineStr">
        <is>
          <t>—</t>
        </is>
      </c>
      <c r="K10" s="29" t="inlineStr">
        <is>
          <t>—</t>
        </is>
      </c>
    </row>
    <row r="11" ht="22" customHeight="1">
      <c r="A11" s="27" t="inlineStr">
        <is>
          <t>Lexington</t>
        </is>
      </c>
      <c r="B11" s="28" t="inlineStr">
        <is>
          <t>Middlesex</t>
        </is>
      </c>
      <c r="C11" s="29" t="inlineStr">
        <is>
          <t>[Unlock Full Workbook at munibench.com]</t>
        </is>
      </c>
      <c r="D11" s="29" t="inlineStr">
        <is>
          <t>—</t>
        </is>
      </c>
      <c r="E11" s="29" t="inlineStr">
        <is>
          <t>—</t>
        </is>
      </c>
      <c r="F11" s="29" t="inlineStr">
        <is>
          <t>—</t>
        </is>
      </c>
      <c r="G11" s="29" t="inlineStr">
        <is>
          <t>—</t>
        </is>
      </c>
      <c r="H11" s="29" t="inlineStr">
        <is>
          <t>—</t>
        </is>
      </c>
      <c r="I11" s="29" t="inlineStr">
        <is>
          <t>—</t>
        </is>
      </c>
      <c r="J11" s="29" t="inlineStr">
        <is>
          <t>—</t>
        </is>
      </c>
      <c r="K11" s="29" t="inlineStr">
        <is>
          <t>—</t>
        </is>
      </c>
    </row>
    <row r="12" ht="22" customHeight="1">
      <c r="A12" s="27" t="inlineStr">
        <is>
          <t>Arlington</t>
        </is>
      </c>
      <c r="B12" s="28" t="inlineStr">
        <is>
          <t>Middlesex</t>
        </is>
      </c>
      <c r="C12" s="29" t="inlineStr">
        <is>
          <t>[Unlock Full Workbook at munibench.com]</t>
        </is>
      </c>
      <c r="D12" s="29" t="inlineStr">
        <is>
          <t>—</t>
        </is>
      </c>
      <c r="E12" s="29" t="inlineStr">
        <is>
          <t>—</t>
        </is>
      </c>
      <c r="F12" s="29" t="inlineStr">
        <is>
          <t>—</t>
        </is>
      </c>
      <c r="G12" s="29" t="inlineStr">
        <is>
          <t>—</t>
        </is>
      </c>
      <c r="H12" s="29" t="inlineStr">
        <is>
          <t>—</t>
        </is>
      </c>
      <c r="I12" s="29" t="inlineStr">
        <is>
          <t>—</t>
        </is>
      </c>
      <c r="J12" s="29" t="inlineStr">
        <is>
          <t>—</t>
        </is>
      </c>
      <c r="K12" s="29" t="inlineStr">
        <is>
          <t>—</t>
        </is>
      </c>
    </row>
    <row r="13" ht="22" customHeight="1">
      <c r="A13" s="27" t="inlineStr">
        <is>
          <t>Brookline</t>
        </is>
      </c>
      <c r="B13" s="28" t="inlineStr">
        <is>
          <t>Norfolk</t>
        </is>
      </c>
      <c r="C13" s="29" t="inlineStr">
        <is>
          <t>[Unlock Full Workbook at munibench.com]</t>
        </is>
      </c>
      <c r="D13" s="29" t="inlineStr">
        <is>
          <t>—</t>
        </is>
      </c>
      <c r="E13" s="29" t="inlineStr">
        <is>
          <t>—</t>
        </is>
      </c>
      <c r="F13" s="29" t="inlineStr">
        <is>
          <t>—</t>
        </is>
      </c>
      <c r="G13" s="29" t="inlineStr">
        <is>
          <t>—</t>
        </is>
      </c>
      <c r="H13" s="29" t="inlineStr">
        <is>
          <t>—</t>
        </is>
      </c>
      <c r="I13" s="29" t="inlineStr">
        <is>
          <t>—</t>
        </is>
      </c>
      <c r="J13" s="29" t="inlineStr">
        <is>
          <t>—</t>
        </is>
      </c>
      <c r="K13" s="29" t="inlineStr">
        <is>
          <t>—</t>
        </is>
      </c>
    </row>
    <row r="14" ht="22" customHeight="1">
      <c r="A14" s="27" t="inlineStr">
        <is>
          <t>Canton</t>
        </is>
      </c>
      <c r="B14" s="28" t="inlineStr">
        <is>
          <t>Norfolk</t>
        </is>
      </c>
      <c r="C14" s="29" t="inlineStr">
        <is>
          <t>[Unlock Full Workbook at munibench.com]</t>
        </is>
      </c>
      <c r="D14" s="29" t="inlineStr">
        <is>
          <t>—</t>
        </is>
      </c>
      <c r="E14" s="29" t="inlineStr">
        <is>
          <t>—</t>
        </is>
      </c>
      <c r="F14" s="29" t="inlineStr">
        <is>
          <t>—</t>
        </is>
      </c>
      <c r="G14" s="29" t="inlineStr">
        <is>
          <t>—</t>
        </is>
      </c>
      <c r="H14" s="29" t="inlineStr">
        <is>
          <t>—</t>
        </is>
      </c>
      <c r="I14" s="29" t="inlineStr">
        <is>
          <t>—</t>
        </is>
      </c>
      <c r="J14" s="29" t="inlineStr">
        <is>
          <t>—</t>
        </is>
      </c>
      <c r="K14" s="29" t="inlineStr">
        <is>
          <t>—</t>
        </is>
      </c>
    </row>
  </sheetData>
  <autoFilter ref="A4:K7"/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36" customWidth="1" min="1" max="1"/>
    <col width="18" customWidth="1" min="2" max="2"/>
    <col width="20" customWidth="1" min="3" max="3"/>
    <col width="22" customWidth="1" min="4" max="4"/>
    <col width="22" customWidth="1" min="5" max="5"/>
    <col width="22" customWidth="1" min="6" max="6"/>
  </cols>
  <sheetData>
    <row r="1" ht="28" customHeight="1">
      <c r="A1" s="1" t="inlineStr">
        <is>
          <t>MuniBench  |  Annual Permit Revenue Recovery Estimator (Current vs. Peer Median)</t>
        </is>
      </c>
      <c r="B1" s="2" t="n"/>
      <c r="C1" s="2" t="n"/>
      <c r="D1" s="2" t="n"/>
      <c r="E1" s="2" t="n"/>
      <c r="F1" s="2" t="n"/>
    </row>
    <row r="2" ht="20" customHeight="1">
      <c r="A2" s="3" t="inlineStr">
        <is>
          <t>Enter your annual permit counts and current average fees in blue cells to estimate annual revenue impact of adopting Peer Median rates.</t>
        </is>
      </c>
      <c r="B2" s="4" t="n"/>
      <c r="C2" s="4" t="n"/>
      <c r="D2" s="4" t="n"/>
      <c r="E2" s="4" t="n"/>
      <c r="F2" s="4" t="n"/>
    </row>
    <row r="4">
      <c r="A4" s="12" t="inlineStr">
        <is>
          <t>Permit / Application Type</t>
        </is>
      </c>
      <c r="B4" s="12" t="inlineStr">
        <is>
          <t>Est. Annual Volume</t>
        </is>
      </c>
      <c r="C4" s="12" t="inlineStr">
        <is>
          <t>Your Current Fee ($)</t>
        </is>
      </c>
      <c r="D4" s="12" t="inlineStr">
        <is>
          <t>Peer Group Median Fee ($)</t>
        </is>
      </c>
      <c r="E4" s="12" t="inlineStr">
        <is>
          <t>Current Annual Revenue</t>
        </is>
      </c>
      <c r="F4" s="12" t="inlineStr">
        <is>
          <t>Revenue at Peer Median</t>
        </is>
      </c>
    </row>
    <row r="5">
      <c r="A5" s="30" t="inlineStr">
        <is>
          <t>Minimum / Minor Residential Permits</t>
        </is>
      </c>
      <c r="B5" s="31" t="n">
        <v>180</v>
      </c>
      <c r="C5" s="9" t="n">
        <v>50</v>
      </c>
      <c r="D5" s="32">
        <f>'Executive Summary'!B13</f>
        <v/>
      </c>
      <c r="E5" s="32">
        <f>B5*C5</f>
        <v/>
      </c>
      <c r="F5" s="32">
        <f>B5*D5</f>
        <v/>
      </c>
    </row>
    <row r="6">
      <c r="A6" s="30" t="inlineStr">
        <is>
          <t>Mid-Size Residential Remodels (~$25k)</t>
        </is>
      </c>
      <c r="B6" s="31" t="n">
        <v>140</v>
      </c>
      <c r="C6" s="9" t="n">
        <v>275</v>
      </c>
      <c r="D6" s="32">
        <f>'Executive Summary'!C13</f>
        <v/>
      </c>
      <c r="E6" s="32">
        <f>B6*C6</f>
        <v/>
      </c>
      <c r="F6" s="32">
        <f>B6*D6</f>
        <v/>
      </c>
    </row>
    <row r="7">
      <c r="A7" s="30" t="inlineStr">
        <is>
          <t>Major Renovations &amp; Additions (~$100k)</t>
        </is>
      </c>
      <c r="B7" s="31" t="n">
        <v>45</v>
      </c>
      <c r="C7" s="9" t="n">
        <v>1100</v>
      </c>
      <c r="D7" s="32">
        <f>'Executive Summary'!D13</f>
        <v/>
      </c>
      <c r="E7" s="32">
        <f>B7*C7</f>
        <v/>
      </c>
      <c r="F7" s="32">
        <f>B7*D7</f>
        <v/>
      </c>
    </row>
    <row r="8">
      <c r="A8" s="33" t="inlineStr">
        <is>
          <t>Total Estimated Annual Permit Revenue</t>
        </is>
      </c>
      <c r="B8" s="33" t="n"/>
      <c r="C8" s="33" t="n"/>
      <c r="D8" s="33" t="n"/>
      <c r="E8" s="34">
        <f>SUM(E5:E7)</f>
        <v/>
      </c>
      <c r="F8" s="34">
        <f>SUM(F5:F7)</f>
        <v/>
      </c>
    </row>
    <row r="10">
      <c r="A10" s="35" t="inlineStr">
        <is>
          <t>Net Annual General Fund / Enterprise Delta:</t>
        </is>
      </c>
      <c r="B10" s="36">
        <f>F8-E8</f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32" customWidth="1" min="3" max="3"/>
    <col width="64" customWidth="1" min="4" max="4"/>
  </cols>
  <sheetData>
    <row r="1" ht="28" customHeight="1">
      <c r="A1" s="1" t="inlineStr">
        <is>
          <t>MuniBench  |  Official Municipal Fee Schedules &amp; Code Citations</t>
        </is>
      </c>
      <c r="B1" s="2" t="n"/>
      <c r="C1" s="2" t="n"/>
      <c r="D1" s="2" t="n"/>
    </row>
    <row r="2" ht="20" customHeight="1">
      <c r="A2" s="3" t="inlineStr">
        <is>
          <t>Every formula and fee is verified from the municipality's published fee schedule or municipal code.</t>
        </is>
      </c>
      <c r="B2" s="4" t="n"/>
      <c r="C2" s="4" t="n"/>
      <c r="D2" s="4" t="n"/>
    </row>
    <row r="4">
      <c r="A4" s="12" t="inlineStr">
        <is>
          <t>Municipality</t>
        </is>
      </c>
      <c r="B4" s="12" t="inlineStr">
        <is>
          <t>Effective Schedule / Code Citation</t>
        </is>
      </c>
      <c r="C4" s="12" t="inlineStr">
        <is>
          <t>Document / Section Reference</t>
        </is>
      </c>
      <c r="D4" s="12" t="inlineStr">
        <is>
          <t>Official Public URL</t>
        </is>
      </c>
    </row>
    <row r="5">
      <c r="A5" s="37" t="inlineStr">
        <is>
          <t>Natick</t>
        </is>
      </c>
      <c r="B5" s="37" t="inlineStr">
        <is>
          <t>Effective January 23, 2026</t>
        </is>
      </c>
      <c r="C5" s="37" t="inlineStr">
        <is>
          <t>Town of Natick Building &amp; Zoning Department Fee Schedule (Effective January 23, 2026); Community &amp; Economic Development Fee Schedule (natickma.gov/519/Fee-Schedule)</t>
        </is>
      </c>
      <c r="D5" s="38" t="inlineStr">
        <is>
          <t>https://www.natickma.gov/DocumentCenter/View/21405/20260123-Fee-Schedule</t>
        </is>
      </c>
    </row>
    <row r="6">
      <c r="A6" s="37" t="inlineStr">
        <is>
          <t>Framingham</t>
        </is>
      </c>
      <c r="B6" s="37" t="inlineStr">
        <is>
          <t>Effective April 1, 2008 (Building, Plumbing &amp; Wiring Schedules); Current ZBA Schedule</t>
        </is>
      </c>
      <c r="C6" s="37" t="inlineStr">
        <is>
          <t>City of Framingham Inspectional Services — Building Permit Fees (/324), Plumbing &amp; Gas Permit Fees (/325), Wiring Permit Fees (/326), and ZBA Applications (/3613)</t>
        </is>
      </c>
      <c r="D6" s="38" t="inlineStr">
        <is>
          <t>https://www.framinghamma.gov/324/Building-Permit-Fees</t>
        </is>
      </c>
    </row>
    <row r="7">
      <c r="A7" s="37" t="inlineStr">
        <is>
          <t>Wayland</t>
        </is>
      </c>
      <c r="B7" s="37" t="inlineStr">
        <is>
          <t>Current Published Town Building Department &amp; ZBA Fee Schedule</t>
        </is>
      </c>
      <c r="C7" s="37" t="inlineStr">
        <is>
          <t>Town of Wayland Building Department &amp; Zoning Board of Appeals Fee Schedule</t>
        </is>
      </c>
      <c r="D7" s="38" t="inlineStr">
        <is>
          <t>https://www.wayland.ma.us/352/Fee-Schedule</t>
        </is>
      </c>
    </row>
  </sheetData>
  <mergeCells count="2">
    <mergeCell ref="A1:D1"/>
    <mergeCell ref="A2:D2"/>
  </mergeCells>
  <hyperlinks>
    <hyperlink xmlns:r="http://schemas.openxmlformats.org/officeDocument/2006/relationships" ref="D5" r:id="rId1"/>
    <hyperlink xmlns:r="http://schemas.openxmlformats.org/officeDocument/2006/relationships" ref="D6" r:id="rId2"/>
    <hyperlink xmlns:r="http://schemas.openxmlformats.org/officeDocument/2006/relationships" ref="D7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2026-11-03T23:19:24Z</dcterms:created>
  <dcterms:modified xsi:type="dcterms:W3CDTF">2026-11-03T23:19:24Z</dcterms:modified>
</cp:coreProperties>
</file>