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 Summary" sheetId="1" state="visible" r:id="rId1"/>
    <sheet name="Fee Schedule Matrix" sheetId="2" state="visible" r:id="rId2"/>
    <sheet name="Fee Revenue Estimator" sheetId="3" state="visible" r:id="rId3"/>
    <sheet name="Public Record Sources" sheetId="4" state="visible" r:id="rId4"/>
  </sheets>
  <definedNames>
    <definedName name="_xlnm._FilterDatabase" localSheetId="1" hidden="1">'Fee Schedule Matrix'!$A$4:$K$7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+$#,##0;-$#,##0;$0"/>
    <numFmt numFmtId="166" formatCode="+0.0%;-0.0%;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E2E8F0"/>
      <sz val="10"/>
    </font>
    <font>
      <name val="Calibri"/>
      <b val="1"/>
      <color rgb="000E1726"/>
      <sz val="11"/>
    </font>
    <font>
      <name val="Calibri"/>
      <b val="1"/>
      <color rgb="000E1726"/>
      <sz val="10"/>
    </font>
    <font>
      <name val="Calibri"/>
      <color rgb="000E1726"/>
      <sz val="10"/>
    </font>
    <font>
      <name val="Calibri"/>
      <b val="1"/>
      <color rgb="00136F46"/>
      <sz val="10"/>
    </font>
    <font>
      <name val="Calibri"/>
      <i val="1"/>
      <color rgb="0064748B"/>
      <sz val="9"/>
    </font>
    <font>
      <name val="Calibri"/>
      <color rgb="00154B9B"/>
      <sz val="10"/>
      <u val="single"/>
    </font>
  </fonts>
  <fills count="9">
    <fill>
      <patternFill/>
    </fill>
    <fill>
      <patternFill patternType="gray125"/>
    </fill>
    <fill>
      <patternFill patternType="solid">
        <fgColor rgb="000E1726"/>
      </patternFill>
    </fill>
    <fill>
      <patternFill patternType="solid">
        <fgColor rgb="00154B9B"/>
      </patternFill>
    </fill>
    <fill>
      <patternFill patternType="solid">
        <fgColor rgb="00E8EEF6"/>
      </patternFill>
    </fill>
    <fill>
      <patternFill patternType="solid">
        <fgColor rgb="00EEF4FF"/>
      </patternFill>
    </fill>
    <fill>
      <patternFill patternType="solid">
        <fgColor rgb="00ECFDF3"/>
      </patternFill>
    </fill>
    <fill>
      <patternFill patternType="solid">
        <fgColor rgb="00F8FAFC"/>
      </patternFill>
    </fill>
    <fill>
      <patternFill patternType="solid">
        <fgColor rgb="00F1F5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154B9B"/>
      </left>
      <right style="medium">
        <color rgb="00154B9B"/>
      </right>
      <top style="medium">
        <color rgb="00154B9B"/>
      </top>
      <bottom style="medium">
        <color rgb="00154B9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4" borderId="1" applyAlignment="1" pivotButton="0" quotePrefix="0" xfId="0">
      <alignment horizontal="left" wrapText="1"/>
    </xf>
    <xf numFmtId="0" fontId="4" fillId="4" borderId="1" applyAlignment="1" pivotButton="0" quotePrefix="0" xfId="0">
      <alignment horizontal="center" wrapText="1"/>
    </xf>
    <xf numFmtId="0" fontId="4" fillId="5" borderId="2" pivotButton="0" quotePrefix="0" xfId="0"/>
    <xf numFmtId="164" fontId="4" fillId="5" borderId="2" pivotButton="0" quotePrefix="0" xfId="0"/>
    <xf numFmtId="165" fontId="4" fillId="0" borderId="1" applyAlignment="1" pivotButton="0" quotePrefix="0" xfId="0">
      <alignment horizontal="right"/>
    </xf>
    <xf numFmtId="166" fontId="4" fillId="0" borderId="1" applyAlignment="1" pivotButton="0" quotePrefix="0" xfId="0">
      <alignment horizontal="right"/>
    </xf>
    <xf numFmtId="0" fontId="4" fillId="4" borderId="1" pivotButton="0" quotePrefix="0" xfId="0"/>
    <xf numFmtId="0" fontId="4" fillId="0" borderId="1" pivotButton="0" quotePrefix="0" xfId="0"/>
    <xf numFmtId="1" fontId="5" fillId="0" borderId="1" applyAlignment="1" pivotButton="0" quotePrefix="0" xfId="0">
      <alignment horizontal="right"/>
    </xf>
    <xf numFmtId="0" fontId="5" fillId="0" borderId="1" pivotButton="0" quotePrefix="0" xfId="0"/>
    <xf numFmtId="164" fontId="5" fillId="0" borderId="1" applyAlignment="1" pivotButton="0" quotePrefix="0" xfId="0">
      <alignment horizontal="right"/>
    </xf>
    <xf numFmtId="0" fontId="6" fillId="6" borderId="1" pivotButton="0" quotePrefix="0" xfId="0"/>
    <xf numFmtId="164" fontId="6" fillId="6" borderId="1" applyAlignment="1" pivotButton="0" quotePrefix="0" xfId="0">
      <alignment horizontal="right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164" fontId="5" fillId="0" borderId="1" applyAlignment="1" pivotButton="0" quotePrefix="0" xfId="0">
      <alignment horizontal="right" vertical="top"/>
    </xf>
    <xf numFmtId="0" fontId="4" fillId="7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  <xf numFmtId="164" fontId="5" fillId="7" borderId="1" applyAlignment="1" pivotButton="0" quotePrefix="0" xfId="0">
      <alignment horizontal="right" vertical="top"/>
    </xf>
    <xf numFmtId="0" fontId="4" fillId="8" borderId="1" pivotButton="0" quotePrefix="0" xfId="0"/>
    <xf numFmtId="0" fontId="5" fillId="8" borderId="1" pivotButton="0" quotePrefix="0" xfId="0"/>
    <xf numFmtId="0" fontId="7" fillId="8" borderId="1" pivotButton="0" quotePrefix="0" xfId="0"/>
    <xf numFmtId="0" fontId="0" fillId="0" borderId="1" pivotButton="0" quotePrefix="0" xfId="0"/>
    <xf numFmtId="3" fontId="4" fillId="5" borderId="2" pivotButton="0" quotePrefix="0" xfId="0"/>
    <xf numFmtId="164" fontId="0" fillId="0" borderId="1" pivotButton="0" quotePrefix="0" xfId="0"/>
    <xf numFmtId="0" fontId="4" fillId="6" borderId="1" pivotButton="0" quotePrefix="0" xfId="0"/>
    <xf numFmtId="164" fontId="4" fillId="6" borderId="1" pivotButton="0" quotePrefix="0" xfId="0"/>
    <xf numFmtId="0" fontId="4" fillId="0" borderId="0" pivotButton="0" quotePrefix="0" xfId="0"/>
    <xf numFmtId="165" fontId="6" fillId="0" borderId="0" pivotButton="0" quotePrefix="0" xfId="0"/>
    <xf numFmtId="0" fontId="5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www.burlingame.org/DocumentCenter/View/9097/Master-Fee-Schedule-FY-26-27-PDF" TargetMode="External" Id="rId1" /><Relationship Type="http://schemas.openxmlformats.org/officeDocument/2006/relationships/hyperlink" Target="https://www.ci.millbrae.ca.us/DocumentCenter/View/1484/City-Fee-Schedule-PDF-" TargetMode="External" Id="rId2" /><Relationship Type="http://schemas.openxmlformats.org/officeDocument/2006/relationships/hyperlink" Target="https://www.fostercity.org/DocumentCenter/View/3996/Master-Fee-and-Service-Charges-Schedule-Fiscal-Year-2026-Through-2027-PDF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22" customWidth="1" min="3" max="3"/>
    <col width="24" customWidth="1" min="4" max="4"/>
    <col width="24" customWidth="1" min="5" max="5"/>
    <col width="24" customWidth="1" min="6" max="6"/>
  </cols>
  <sheetData>
    <row r="1" ht="28" customHeight="1">
      <c r="A1" s="1" t="inlineStr">
        <is>
          <t>MuniBench  |  California Bay Area &amp; Peninsula Cities: Master Fee Schedule (Building, Plan Check &amp; Planning) Benchmark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SAMPLE PREVIEW (3 of 10 Peers Shown)  •  Region: San Francisco Peninsula, Silicon Valley &amp; East Bay, California  •  Compiled from Adopted Municipal Fee Schedules (munibench.com)</t>
        </is>
      </c>
      <c r="B2" s="4" t="n"/>
      <c r="C2" s="4" t="n"/>
      <c r="D2" s="4" t="n"/>
      <c r="E2" s="4" t="n"/>
      <c r="F2" s="4" t="n"/>
    </row>
    <row r="4">
      <c r="A4" s="5" t="inlineStr">
        <is>
          <t>1. Compare Your Current Municipal Fees Against Peer Median (Type in Blue Cells)</t>
        </is>
      </c>
    </row>
    <row r="5">
      <c r="A5" s="6" t="inlineStr">
        <is>
          <t>Your Municipality</t>
        </is>
      </c>
      <c r="B5" s="7" t="inlineStr">
        <is>
          <t>Min Residential Permit ($)</t>
        </is>
      </c>
      <c r="C5" s="7" t="inlineStr">
        <is>
          <t>$25k Remodel Permit ($)</t>
        </is>
      </c>
      <c r="D5" s="7" t="inlineStr">
        <is>
          <t>$100k Renovation Permit ($)</t>
        </is>
      </c>
      <c r="E5" s="7" t="inlineStr">
        <is>
          <t>$25k Fee vs. Median ($)</t>
        </is>
      </c>
      <c r="F5" s="7" t="inlineStr">
        <is>
          <t>$100k Fee vs. Median (%)</t>
        </is>
      </c>
    </row>
    <row r="6">
      <c r="A6" s="8" t="inlineStr">
        <is>
          <t>Enter Your Town</t>
        </is>
      </c>
      <c r="B6" s="9" t="n"/>
      <c r="C6" s="9" t="n"/>
      <c r="D6" s="9" t="n"/>
      <c r="E6" s="10">
        <f>IF(ISNUMBER(C6), C6-C13, "Enter C6")</f>
        <v/>
      </c>
      <c r="F6" s="11">
        <f>IF(ISNUMBER(D6), (D6-D13)/D13, "Enter D6")</f>
        <v/>
      </c>
    </row>
    <row r="8">
      <c r="A8" s="5" t="inlineStr">
        <is>
          <t>2. Standardized Municipal Fee Scenarios — Peer Group Quartiles</t>
        </is>
      </c>
    </row>
    <row r="9">
      <c r="A9" s="12" t="inlineStr">
        <is>
          <t>Statistic</t>
        </is>
      </c>
      <c r="B9" s="12" t="inlineStr">
        <is>
          <t>Min Residential Fee</t>
        </is>
      </c>
      <c r="C9" s="12" t="inlineStr">
        <is>
          <t>$25k Remodel Permit</t>
        </is>
      </c>
      <c r="D9" s="12" t="inlineStr">
        <is>
          <t>$100k Renovation Permit</t>
        </is>
      </c>
      <c r="E9" s="12" t="inlineStr">
        <is>
          <t>Benchmark Interpretation</t>
        </is>
      </c>
    </row>
    <row r="10">
      <c r="A10" s="13" t="inlineStr">
        <is>
          <t>Verified Peer Count</t>
        </is>
      </c>
      <c r="B10" s="14">
        <f>COUNT('Fee Schedule Matrix'!F5:F7)</f>
        <v/>
      </c>
      <c r="C10" s="14">
        <f>COUNT('Fee Schedule Matrix'!F5:F7)</f>
        <v/>
      </c>
      <c r="D10" s="14">
        <f>COUNT('Fee Schedule Matrix'!G5:G7)</f>
        <v/>
      </c>
      <c r="E10" s="15" t="inlineStr">
        <is>
          <t>Municipalities compared in standardized scenarios</t>
        </is>
      </c>
    </row>
    <row r="11">
      <c r="A11" s="13" t="inlineStr">
        <is>
          <t>Minimum</t>
        </is>
      </c>
      <c r="B11" s="16">
        <f>MIN('Fee Schedule Matrix'!D5:D7)</f>
        <v/>
      </c>
      <c r="C11" s="16">
        <f>MIN('Fee Schedule Matrix'!F5:F7)</f>
        <v/>
      </c>
      <c r="D11" s="16">
        <f>MIN('Fee Schedule Matrix'!G5:G7)</f>
        <v/>
      </c>
      <c r="E11" s="15" t="inlineStr">
        <is>
          <t>Lowest adopted fee in peer set</t>
        </is>
      </c>
    </row>
    <row r="12">
      <c r="A12" s="13" t="inlineStr">
        <is>
          <t>25th Percentile</t>
        </is>
      </c>
      <c r="B12" s="16">
        <f>PERCENTILE.INC('Fee Schedule Matrix'!D5:D7,0.25)</f>
        <v/>
      </c>
      <c r="C12" s="16">
        <f>PERCENTILE.INC('Fee Schedule Matrix'!F5:F7,0.25)</f>
        <v/>
      </c>
      <c r="D12" s="16">
        <f>PERCENTILE.INC('Fee Schedule Matrix'!G5:G7,0.25)</f>
        <v/>
      </c>
      <c r="E12" s="15" t="inlineStr">
        <is>
          <t>Lower quartile fee level</t>
        </is>
      </c>
    </row>
    <row r="13">
      <c r="A13" s="17" t="inlineStr">
        <is>
          <t>Peer Group Median (50th)</t>
        </is>
      </c>
      <c r="B13" s="18">
        <f>MEDIAN('Fee Schedule Matrix'!D5:D7)</f>
        <v/>
      </c>
      <c r="C13" s="18">
        <f>MEDIAN('Fee Schedule Matrix'!F5:F7)</f>
        <v/>
      </c>
      <c r="D13" s="18">
        <f>MEDIAN('Fee Schedule Matrix'!G5:G7)</f>
        <v/>
      </c>
      <c r="E13" s="17" t="inlineStr">
        <is>
          <t>Council / Finance Committee market midpoint</t>
        </is>
      </c>
    </row>
    <row r="14">
      <c r="A14" s="13" t="inlineStr">
        <is>
          <t>Peer Group Mean (Average)</t>
        </is>
      </c>
      <c r="B14" s="16">
        <f>AVERAGE('Fee Schedule Matrix'!D5:D7)</f>
        <v/>
      </c>
      <c r="C14" s="16">
        <f>AVERAGE('Fee Schedule Matrix'!F5:F7)</f>
        <v/>
      </c>
      <c r="D14" s="16">
        <f>AVERAGE('Fee Schedule Matrix'!G5:G7)</f>
        <v/>
      </c>
      <c r="E14" s="15" t="inlineStr">
        <is>
          <t>Unweighted peer mean fee</t>
        </is>
      </c>
    </row>
    <row r="15">
      <c r="A15" s="13" t="inlineStr">
        <is>
          <t>75th Percentile</t>
        </is>
      </c>
      <c r="B15" s="16">
        <f>PERCENTILE.INC('Fee Schedule Matrix'!D5:D7,0.75)</f>
        <v/>
      </c>
      <c r="C15" s="16">
        <f>PERCENTILE.INC('Fee Schedule Matrix'!F5:F7,0.75)</f>
        <v/>
      </c>
      <c r="D15" s="16">
        <f>PERCENTILE.INC('Fee Schedule Matrix'!G5:G7,0.75)</f>
        <v/>
      </c>
      <c r="E15" s="15" t="inlineStr">
        <is>
          <t>Upper quartile cost-recovery benchmark</t>
        </is>
      </c>
    </row>
    <row r="16">
      <c r="A16" s="13" t="inlineStr">
        <is>
          <t>Maximum</t>
        </is>
      </c>
      <c r="B16" s="16">
        <f>MAX('Fee Schedule Matrix'!D5:D7)</f>
        <v/>
      </c>
      <c r="C16" s="16">
        <f>MAX('Fee Schedule Matrix'!F5:F7)</f>
        <v/>
      </c>
      <c r="D16" s="16">
        <f>MAX('Fee Schedule Matrix'!G5:G7)</f>
        <v/>
      </c>
      <c r="E16" s="15" t="inlineStr">
        <is>
          <t>Highest adopted fee in peer set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26" customWidth="1" min="3" max="3"/>
    <col width="16" customWidth="1" min="4" max="4"/>
    <col width="30" customWidth="1" min="5" max="5"/>
    <col width="18" customWidth="1" min="6" max="6"/>
    <col width="20" customWidth="1" min="7" max="7"/>
    <col width="28" customWidth="1" min="8" max="8"/>
    <col width="28" customWidth="1" min="9" max="9"/>
    <col width="18" customWidth="1" min="10" max="10"/>
    <col width="38" customWidth="1" min="11" max="11"/>
  </cols>
  <sheetData>
    <row r="1" ht="28" customHeight="1">
      <c r="A1" s="1" t="inlineStr">
        <is>
          <t>MuniBench  |  California Bay Area &amp; Peninsula Cities: Master Fee Schedule (Building, Plan Check &amp; Planning) Benchmark — Normalized Schedule &amp; Scenarios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0" customHeight="1">
      <c r="A2" s="3" t="inlineStr">
        <is>
          <t>Category: Master Fee Schedule (Building Permits, Plan Check &amp; Planning)  •  Standardized $25k &amp; $100k permit scenarios normalize differing municipal rate formulas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</row>
    <row r="4" ht="26" customHeight="1">
      <c r="A4" s="19" t="inlineStr">
        <is>
          <t>Municipality</t>
        </is>
      </c>
      <c r="B4" s="19" t="inlineStr">
        <is>
          <t>County</t>
        </is>
      </c>
      <c r="C4" s="19" t="inlineStr">
        <is>
          <t>Ordinance / Effective Schedule</t>
        </is>
      </c>
      <c r="D4" s="20" t="inlineStr">
        <is>
          <t>Min Res. Permit ($)</t>
        </is>
      </c>
      <c r="E4" s="19" t="inlineStr">
        <is>
          <t>Residential Alteration Formula</t>
        </is>
      </c>
      <c r="F4" s="20" t="inlineStr">
        <is>
          <t>Std. $25k Remodel Fee</t>
        </is>
      </c>
      <c r="G4" s="20" t="inlineStr">
        <is>
          <t>Std. $100k Renovation Fee</t>
        </is>
      </c>
      <c r="H4" s="19" t="inlineStr">
        <is>
          <t>New Construction Formula</t>
        </is>
      </c>
      <c r="I4" s="19" t="inlineStr">
        <is>
          <t>Commercial Alteration Formula</t>
        </is>
      </c>
      <c r="J4" s="19" t="inlineStr">
        <is>
          <t>Res. CO / CCO Fee</t>
        </is>
      </c>
      <c r="K4" s="19" t="inlineStr">
        <is>
          <t>Zoning Variance &amp; Trade Permit Notes</t>
        </is>
      </c>
    </row>
    <row r="5" ht="36" customHeight="1">
      <c r="A5" s="21" t="inlineStr">
        <is>
          <t>Burlingame</t>
        </is>
      </c>
      <c r="B5" s="22" t="inlineStr">
        <is>
          <t>San Mateo</t>
        </is>
      </c>
      <c r="C5" s="22" t="inlineStr">
        <is>
          <t>FY 2026-27 (Effective July 1, 2026)</t>
        </is>
      </c>
      <c r="D5" s="23" t="n">
        <v>102</v>
      </c>
      <c r="E5" s="22" t="inlineStr">
        <is>
          <t>Valuation tiers: $1-$10,000: 10% of permit valuation ($102 Permit Issuance Fee); $10,001-$25,000: $1,063.27 base + $17.24 per add'l $1,000 or fraction thereof; $25,001-$50,000: $1,304.57 base + $52.18 per add'l $1,000; $50,001-$100,000: $2,609.15 base + $52.18 per add'l $1,000; $100,001-$500,000: $5,218.30 base + $9.15 per add'l $1,000. Building Plan Check adds 65% of Building Permit Fee (+25% Planning Plan Check where applicable; +2.0% Technology Fee).</t>
        </is>
      </c>
      <c r="F5" s="23" t="n">
        <v>1321.87</v>
      </c>
      <c r="G5" s="23" t="n">
        <v>5218.15</v>
      </c>
      <c r="H5" s="22" t="inlineStr">
        <is>
          <t>Same total valuation schedule ($500,001-$1,000,000: $8,877.31 base + $31.34/$1,000; $1,000,001-$10,000,000: $24,547.22 base + $12.95/$1,000); ICC valuation table with 2.29 regional multiplier; +65% Building Plan Check</t>
        </is>
      </c>
      <c r="I5" s="22" t="inlineStr">
        <is>
          <t>Same total valuation schedule as residential ($1-$10k: 10%; $10,001-$25k: $1,063.27 + $17.24/$1k; $25,001-$50k: $1,304.57 + $52.18/$1k; $50,001-$100k: $2,609.15 + $52.18/$1k); +65% Building Plan Check and +25% Disabled Access Plan Check where applicable</t>
        </is>
      </c>
      <c r="J5" s="22" t="inlineStr">
        <is>
          <t>Included in final building inspection (no separate standalone Residential Certificate of Occupancy fee listed in Building schedule)</t>
        </is>
      </c>
      <c r="K5" s="22" t="inlineStr">
        <is>
          <t>ZBA Variance: $1,140.00 (Single-Unit Residential Variance); $3,220.00 (Single-Unit Residential Design Review); $2,031.00 (Conditional Use Permit) | Trades/Roof: Single-Family &amp; Duplex Re-Roof: $563.00 flat; Electrical, Plumbing &amp; Mechanical Permit Issuance Fee: $102.00 each + item/fixture fees (Heat Pump water heater/furnace replacement fees waived for energy efficiency; Mechanical Plan Review 25% where applicable)</t>
        </is>
      </c>
    </row>
    <row r="6" ht="36" customHeight="1">
      <c r="A6" s="24" t="inlineStr">
        <is>
          <t>Millbrae</t>
        </is>
      </c>
      <c r="B6" s="25" t="inlineStr">
        <is>
          <t>San Mateo</t>
        </is>
      </c>
      <c r="C6" s="25" t="inlineStr">
        <is>
          <t>FY 2026-27 (Effective July 1, 2026)</t>
        </is>
      </c>
      <c r="D6" s="26" t="n">
        <v>531.33</v>
      </c>
      <c r="E6" s="25" t="inlineStr">
        <is>
          <t>Valuation tiers: $1-$2,000: $531.33; $2,001-$10,000: $531.33 (first $2,000) + $115.21 per add'l $1,000 or fraction thereof; $10,001-$25,000: $1,452.99 (first $10,000) + $35.43 per add'l $1,000 (prints $1,984.32 base at $25,000 in next tier); $25,001-$50,000: $1,984.32 (first $25,000) + $36.86 per add'l $1,000; $50,001-$100,000: $2,906.00 (first $50,000) + $24.73 per add'l $1,000 (prints $4,142.55 base at $100,000 in next tier); $100,000-$500,000: $4,142.55 + $5.17 per add'l $1,000. Building Plan Check adds 70% of Building Permit Fee.</t>
        </is>
      </c>
      <c r="F6" s="26" t="n">
        <v>1984.44</v>
      </c>
      <c r="G6" s="26" t="n">
        <v>4142.5</v>
      </c>
      <c r="H6" s="25" t="inlineStr">
        <is>
          <t>Same Project Valuation tiers ($500,001-$1,000,000: $6,213.83 + $9.45/$1,000; $1,000,001-$5,000,000: $10,937.09 + $6.86/$1,000; $5,000,001+: $38,408.34 + $3.44/$1,000); +70% Plan Check</t>
        </is>
      </c>
      <c r="I6" s="25" t="inlineStr">
        <is>
          <t>Table J-2 Commercial &amp; Multi-Family Project Valuation schedule uses identical tier rates ($1-$2k: $531.33; $2,001-$10k: $531.33 + $115.21/$1k; $10,001-$25k: $1,452.99 + $35.43/$1k; $25,001-$50k: $1,984.32 + $36.86/$1k; $50,001-$100k: $2,906.00 + $24.73/$1k); +70% Plan Check</t>
        </is>
      </c>
      <c r="J6" s="25" t="inlineStr">
        <is>
          <t>$695.67 (Certificate of Occupancy - new business/no construction activity; residential construction CO included with final building permit inspection)</t>
        </is>
      </c>
      <c r="K6" s="25" t="inlineStr">
        <is>
          <t>ZBA Variance: $1,728.25 (Single-Family Residential Variance); $5,761.98 (Single-Family Addition Staff Design Review); $8,643.54 (New Single-Family Design Review) | Trades/Roof: Residential Re-Roof: $614.03 flat; Residential Electrical: $0.20/sq ft; Residential Plumbing: $0.23/sq ft; Residential Mechanical: $0.20/sq ft</t>
        </is>
      </c>
    </row>
    <row r="7" ht="36" customHeight="1">
      <c r="A7" s="21" t="inlineStr">
        <is>
          <t>Foster City</t>
        </is>
      </c>
      <c r="B7" s="22" t="inlineStr">
        <is>
          <t>San Mateo</t>
        </is>
      </c>
      <c r="C7" s="22" t="inlineStr">
        <is>
          <t>FY 2026-27 (Effective July 1, 2026)</t>
        </is>
      </c>
      <c r="D7" s="23" t="n">
        <v>68.38</v>
      </c>
      <c r="E7" s="22" t="inlineStr">
        <is>
          <t>CDB-02 Valuation tiers: A) $1-$500: $68.38; B) $501-$2,000: $68.38 (first $500) + $8.61 per add'l $100 or fraction thereof; C) $2,001-$25,000: $203.98 (first $2,000) + $41.11 per add'l $1,000; D) $25,001-$50,000: $1,155.63 (first $25,000) + $28.61 per add'l $1,000; E) $50,001-$100,000: $1,876.92 (first $50,000) + $20.32 per add'l $1,000; F) $100,001-$500,000: $2,850.19 (first $100,000) + $15.98 per add'l $1,000 (note: CDB-17 also offers flat fees of $510.33 for single kitchen remodel and $408.85 for single bath remodel). CDB-01 1st Plan Check adds 70% of Building Permit Fee.</t>
        </is>
      </c>
      <c r="F7" s="23" t="n">
        <v>1149.51</v>
      </c>
      <c r="G7" s="23" t="n">
        <v>2892.92</v>
      </c>
      <c r="H7" s="22" t="inlineStr">
        <is>
          <t>Same CDB-02 valuation tiers (G: $500,001-$1,000,000: $9,446.46 + $13.77/$1,000; H: $1,000,000+: $16,430.94 + $8.15/$1,000); +70% 1st Plan Check (CDB-01)</t>
        </is>
      </c>
      <c r="I7" s="22" t="inlineStr">
        <is>
          <t>Same CDB-02 valuation tiers as residential ($203.98 + $41.11/$1k up to $25k; $1,155.63 + $28.61/$1k up to $50k; $1,876.92 + $20.32/$1k up to $100k; $2,850.19 + $15.98/$1k up to $500k); +70% 1st Plan Check</t>
        </is>
      </c>
      <c r="J7" s="22" t="inlineStr">
        <is>
          <t>Actual Cost (Temporary Certificate of Occupancy; standard residential CO included with final permit sign-off)</t>
        </is>
      </c>
      <c r="K7" s="22" t="inlineStr">
        <is>
          <t>ZBA Variance: $2,000.00 minimum deposit at Actual Cost (CDP-03 Variance); Architectural Review (CDP-07): $750 Admin Minor / $2,000 Admin Major / $5,000 Planning Commission minimum deposit; Use Permit (CDP-06): $750 Admin / $5,000 PC minimum deposit | Trades/Roof: CDB-17 Flat Fees: Residential Re-Roof $503.91; Window or Door Replacement $503.91; Residential EV Charger $503.91; Furnace/Water Heater Relocation $770.93; Solar Panels Exempt ($0); Energy Storage System $450.00; Trade permits per CDB-04/05/06</t>
        </is>
      </c>
    </row>
    <row r="8" ht="22" customHeight="1">
      <c r="A8" s="27" t="inlineStr">
        <is>
          <t>Mountain View</t>
        </is>
      </c>
      <c r="B8" s="28" t="inlineStr">
        <is>
          <t>Santa Clara</t>
        </is>
      </c>
      <c r="C8" s="29" t="inlineStr">
        <is>
          <t>[Unlock Full Workbook at munibench.com]</t>
        </is>
      </c>
      <c r="D8" s="29" t="inlineStr">
        <is>
          <t>—</t>
        </is>
      </c>
      <c r="E8" s="29" t="inlineStr">
        <is>
          <t>—</t>
        </is>
      </c>
      <c r="F8" s="29" t="inlineStr">
        <is>
          <t>—</t>
        </is>
      </c>
      <c r="G8" s="29" t="inlineStr">
        <is>
          <t>—</t>
        </is>
      </c>
      <c r="H8" s="29" t="inlineStr">
        <is>
          <t>—</t>
        </is>
      </c>
      <c r="I8" s="29" t="inlineStr">
        <is>
          <t>—</t>
        </is>
      </c>
      <c r="J8" s="29" t="inlineStr">
        <is>
          <t>—</t>
        </is>
      </c>
      <c r="K8" s="29" t="inlineStr">
        <is>
          <t>—</t>
        </is>
      </c>
    </row>
    <row r="9" ht="22" customHeight="1">
      <c r="A9" s="27" t="inlineStr">
        <is>
          <t>Campbell</t>
        </is>
      </c>
      <c r="B9" s="28" t="inlineStr">
        <is>
          <t>Santa Clara</t>
        </is>
      </c>
      <c r="C9" s="29" t="inlineStr">
        <is>
          <t>[Unlock Full Workbook at munibench.com]</t>
        </is>
      </c>
      <c r="D9" s="29" t="inlineStr">
        <is>
          <t>—</t>
        </is>
      </c>
      <c r="E9" s="29" t="inlineStr">
        <is>
          <t>—</t>
        </is>
      </c>
      <c r="F9" s="29" t="inlineStr">
        <is>
          <t>—</t>
        </is>
      </c>
      <c r="G9" s="29" t="inlineStr">
        <is>
          <t>—</t>
        </is>
      </c>
      <c r="H9" s="29" t="inlineStr">
        <is>
          <t>—</t>
        </is>
      </c>
      <c r="I9" s="29" t="inlineStr">
        <is>
          <t>—</t>
        </is>
      </c>
      <c r="J9" s="29" t="inlineStr">
        <is>
          <t>—</t>
        </is>
      </c>
      <c r="K9" s="29" t="inlineStr">
        <is>
          <t>—</t>
        </is>
      </c>
    </row>
    <row r="10" ht="22" customHeight="1">
      <c r="A10" s="27" t="inlineStr">
        <is>
          <t>Los Altos</t>
        </is>
      </c>
      <c r="B10" s="28" t="inlineStr">
        <is>
          <t>Santa Clara</t>
        </is>
      </c>
      <c r="C10" s="29" t="inlineStr">
        <is>
          <t>[Unlock Full Workbook at munibench.com]</t>
        </is>
      </c>
      <c r="D10" s="29" t="inlineStr">
        <is>
          <t>—</t>
        </is>
      </c>
      <c r="E10" s="29" t="inlineStr">
        <is>
          <t>—</t>
        </is>
      </c>
      <c r="F10" s="29" t="inlineStr">
        <is>
          <t>—</t>
        </is>
      </c>
      <c r="G10" s="29" t="inlineStr">
        <is>
          <t>—</t>
        </is>
      </c>
      <c r="H10" s="29" t="inlineStr">
        <is>
          <t>—</t>
        </is>
      </c>
      <c r="I10" s="29" t="inlineStr">
        <is>
          <t>—</t>
        </is>
      </c>
      <c r="J10" s="29" t="inlineStr">
        <is>
          <t>—</t>
        </is>
      </c>
      <c r="K10" s="29" t="inlineStr">
        <is>
          <t>—</t>
        </is>
      </c>
    </row>
    <row r="11" ht="22" customHeight="1">
      <c r="A11" s="27" t="inlineStr">
        <is>
          <t>Saratoga</t>
        </is>
      </c>
      <c r="B11" s="28" t="inlineStr">
        <is>
          <t>Santa Clara</t>
        </is>
      </c>
      <c r="C11" s="29" t="inlineStr">
        <is>
          <t>[Unlock Full Workbook at munibench.com]</t>
        </is>
      </c>
      <c r="D11" s="29" t="inlineStr">
        <is>
          <t>—</t>
        </is>
      </c>
      <c r="E11" s="29" t="inlineStr">
        <is>
          <t>—</t>
        </is>
      </c>
      <c r="F11" s="29" t="inlineStr">
        <is>
          <t>—</t>
        </is>
      </c>
      <c r="G11" s="29" t="inlineStr">
        <is>
          <t>—</t>
        </is>
      </c>
      <c r="H11" s="29" t="inlineStr">
        <is>
          <t>—</t>
        </is>
      </c>
      <c r="I11" s="29" t="inlineStr">
        <is>
          <t>—</t>
        </is>
      </c>
      <c r="J11" s="29" t="inlineStr">
        <is>
          <t>—</t>
        </is>
      </c>
      <c r="K11" s="29" t="inlineStr">
        <is>
          <t>—</t>
        </is>
      </c>
    </row>
    <row r="12" ht="22" customHeight="1">
      <c r="A12" s="27" t="inlineStr">
        <is>
          <t>Dublin</t>
        </is>
      </c>
      <c r="B12" s="28" t="inlineStr">
        <is>
          <t>Alameda</t>
        </is>
      </c>
      <c r="C12" s="29" t="inlineStr">
        <is>
          <t>[Unlock Full Workbook at munibench.com]</t>
        </is>
      </c>
      <c r="D12" s="29" t="inlineStr">
        <is>
          <t>—</t>
        </is>
      </c>
      <c r="E12" s="29" t="inlineStr">
        <is>
          <t>—</t>
        </is>
      </c>
      <c r="F12" s="29" t="inlineStr">
        <is>
          <t>—</t>
        </is>
      </c>
      <c r="G12" s="29" t="inlineStr">
        <is>
          <t>—</t>
        </is>
      </c>
      <c r="H12" s="29" t="inlineStr">
        <is>
          <t>—</t>
        </is>
      </c>
      <c r="I12" s="29" t="inlineStr">
        <is>
          <t>—</t>
        </is>
      </c>
      <c r="J12" s="29" t="inlineStr">
        <is>
          <t>—</t>
        </is>
      </c>
      <c r="K12" s="29" t="inlineStr">
        <is>
          <t>—</t>
        </is>
      </c>
    </row>
    <row r="13" ht="22" customHeight="1">
      <c r="A13" s="27" t="inlineStr">
        <is>
          <t>Hayward</t>
        </is>
      </c>
      <c r="B13" s="28" t="inlineStr">
        <is>
          <t>Alameda</t>
        </is>
      </c>
      <c r="C13" s="29" t="inlineStr">
        <is>
          <t>[Unlock Full Workbook at munibench.com]</t>
        </is>
      </c>
      <c r="D13" s="29" t="inlineStr">
        <is>
          <t>—</t>
        </is>
      </c>
      <c r="E13" s="29" t="inlineStr">
        <is>
          <t>—</t>
        </is>
      </c>
      <c r="F13" s="29" t="inlineStr">
        <is>
          <t>—</t>
        </is>
      </c>
      <c r="G13" s="29" t="inlineStr">
        <is>
          <t>—</t>
        </is>
      </c>
      <c r="H13" s="29" t="inlineStr">
        <is>
          <t>—</t>
        </is>
      </c>
      <c r="I13" s="29" t="inlineStr">
        <is>
          <t>—</t>
        </is>
      </c>
      <c r="J13" s="29" t="inlineStr">
        <is>
          <t>—</t>
        </is>
      </c>
      <c r="K13" s="29" t="inlineStr">
        <is>
          <t>—</t>
        </is>
      </c>
    </row>
    <row r="14" ht="22" customHeight="1">
      <c r="A14" s="27" t="inlineStr">
        <is>
          <t>Walnut Creek</t>
        </is>
      </c>
      <c r="B14" s="28" t="inlineStr">
        <is>
          <t>Contra Costa</t>
        </is>
      </c>
      <c r="C14" s="29" t="inlineStr">
        <is>
          <t>[Unlock Full Workbook at munibench.com]</t>
        </is>
      </c>
      <c r="D14" s="29" t="inlineStr">
        <is>
          <t>—</t>
        </is>
      </c>
      <c r="E14" s="29" t="inlineStr">
        <is>
          <t>—</t>
        </is>
      </c>
      <c r="F14" s="29" t="inlineStr">
        <is>
          <t>—</t>
        </is>
      </c>
      <c r="G14" s="29" t="inlineStr">
        <is>
          <t>—</t>
        </is>
      </c>
      <c r="H14" s="29" t="inlineStr">
        <is>
          <t>—</t>
        </is>
      </c>
      <c r="I14" s="29" t="inlineStr">
        <is>
          <t>—</t>
        </is>
      </c>
      <c r="J14" s="29" t="inlineStr">
        <is>
          <t>—</t>
        </is>
      </c>
      <c r="K14" s="29" t="inlineStr">
        <is>
          <t>—</t>
        </is>
      </c>
    </row>
  </sheetData>
  <autoFilter ref="A4:K7"/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20" customWidth="1" min="3" max="3"/>
    <col width="22" customWidth="1" min="4" max="4"/>
    <col width="22" customWidth="1" min="5" max="5"/>
    <col width="22" customWidth="1" min="6" max="6"/>
  </cols>
  <sheetData>
    <row r="1" ht="28" customHeight="1">
      <c r="A1" s="1" t="inlineStr">
        <is>
          <t>MuniBench  |  Annual Permit Revenue Recovery Estimator (Current vs. Peer Median)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Enter your annual permit counts and current average fees in blue cells to estimate annual revenue impact of adopting Peer Median rates.</t>
        </is>
      </c>
      <c r="B2" s="4" t="n"/>
      <c r="C2" s="4" t="n"/>
      <c r="D2" s="4" t="n"/>
      <c r="E2" s="4" t="n"/>
      <c r="F2" s="4" t="n"/>
    </row>
    <row r="4">
      <c r="A4" s="12" t="inlineStr">
        <is>
          <t>Permit / Application Type</t>
        </is>
      </c>
      <c r="B4" s="12" t="inlineStr">
        <is>
          <t>Est. Annual Volume</t>
        </is>
      </c>
      <c r="C4" s="12" t="inlineStr">
        <is>
          <t>Your Current Fee ($)</t>
        </is>
      </c>
      <c r="D4" s="12" t="inlineStr">
        <is>
          <t>Peer Group Median Fee ($)</t>
        </is>
      </c>
      <c r="E4" s="12" t="inlineStr">
        <is>
          <t>Current Annual Revenue</t>
        </is>
      </c>
      <c r="F4" s="12" t="inlineStr">
        <is>
          <t>Revenue at Peer Median</t>
        </is>
      </c>
    </row>
    <row r="5">
      <c r="A5" s="30" t="inlineStr">
        <is>
          <t>Minimum / Minor Residential Permits</t>
        </is>
      </c>
      <c r="B5" s="31" t="n">
        <v>180</v>
      </c>
      <c r="C5" s="9" t="n">
        <v>50</v>
      </c>
      <c r="D5" s="32">
        <f>'Executive Summary'!B13</f>
        <v/>
      </c>
      <c r="E5" s="32">
        <f>B5*C5</f>
        <v/>
      </c>
      <c r="F5" s="32">
        <f>B5*D5</f>
        <v/>
      </c>
    </row>
    <row r="6">
      <c r="A6" s="30" t="inlineStr">
        <is>
          <t>Mid-Size Residential Remodels (~$25k)</t>
        </is>
      </c>
      <c r="B6" s="31" t="n">
        <v>140</v>
      </c>
      <c r="C6" s="9" t="n">
        <v>275</v>
      </c>
      <c r="D6" s="32">
        <f>'Executive Summary'!C13</f>
        <v/>
      </c>
      <c r="E6" s="32">
        <f>B6*C6</f>
        <v/>
      </c>
      <c r="F6" s="32">
        <f>B6*D6</f>
        <v/>
      </c>
    </row>
    <row r="7">
      <c r="A7" s="30" t="inlineStr">
        <is>
          <t>Major Renovations &amp; Additions (~$100k)</t>
        </is>
      </c>
      <c r="B7" s="31" t="n">
        <v>45</v>
      </c>
      <c r="C7" s="9" t="n">
        <v>1100</v>
      </c>
      <c r="D7" s="32">
        <f>'Executive Summary'!D13</f>
        <v/>
      </c>
      <c r="E7" s="32">
        <f>B7*C7</f>
        <v/>
      </c>
      <c r="F7" s="32">
        <f>B7*D7</f>
        <v/>
      </c>
    </row>
    <row r="8">
      <c r="A8" s="33" t="inlineStr">
        <is>
          <t>Total Estimated Annual Permit Revenue</t>
        </is>
      </c>
      <c r="B8" s="33" t="n"/>
      <c r="C8" s="33" t="n"/>
      <c r="D8" s="33" t="n"/>
      <c r="E8" s="34">
        <f>SUM(E5:E7)</f>
        <v/>
      </c>
      <c r="F8" s="34">
        <f>SUM(F5:F7)</f>
        <v/>
      </c>
    </row>
    <row r="10">
      <c r="A10" s="35" t="inlineStr">
        <is>
          <t>Net Annual General Fund / Enterprise Delta:</t>
        </is>
      </c>
      <c r="B10" s="36">
        <f>F8-E8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32" customWidth="1" min="3" max="3"/>
    <col width="64" customWidth="1" min="4" max="4"/>
  </cols>
  <sheetData>
    <row r="1" ht="28" customHeight="1">
      <c r="A1" s="1" t="inlineStr">
        <is>
          <t>MuniBench  |  Official Municipal Fee Schedules &amp; Code Citations</t>
        </is>
      </c>
      <c r="B1" s="2" t="n"/>
      <c r="C1" s="2" t="n"/>
      <c r="D1" s="2" t="n"/>
    </row>
    <row r="2" ht="20" customHeight="1">
      <c r="A2" s="3" t="inlineStr">
        <is>
          <t>Every formula and fee is verified from the municipality's published fee schedule or municipal code.</t>
        </is>
      </c>
      <c r="B2" s="4" t="n"/>
      <c r="C2" s="4" t="n"/>
      <c r="D2" s="4" t="n"/>
    </row>
    <row r="4">
      <c r="A4" s="12" t="inlineStr">
        <is>
          <t>Municipality</t>
        </is>
      </c>
      <c r="B4" s="12" t="inlineStr">
        <is>
          <t>Effective Schedule / Code Citation</t>
        </is>
      </c>
      <c r="C4" s="12" t="inlineStr">
        <is>
          <t>Document / Section Reference</t>
        </is>
      </c>
      <c r="D4" s="12" t="inlineStr">
        <is>
          <t>Official Public URL</t>
        </is>
      </c>
    </row>
    <row r="5">
      <c r="A5" s="37" t="inlineStr">
        <is>
          <t>Burlingame</t>
        </is>
      </c>
      <c r="B5" s="37" t="inlineStr">
        <is>
          <t>FY 2026-27 (Effective July 1, 2026)</t>
        </is>
      </c>
      <c r="C5" s="37" t="inlineStr">
        <is>
          <t>City of Burlingame Fiscal Year 2026-27 Master Fee Schedule (Effective July 1, 2026), Building Section (Building Permit Fees Based on Total Valuation, Plan Review Fees, Trade Permits) &amp; Planning Section</t>
        </is>
      </c>
      <c r="D5" s="38" t="inlineStr">
        <is>
          <t>https://www.burlingame.org/DocumentCenter/View/9097/Master-Fee-Schedule-FY-26-27-PDF</t>
        </is>
      </c>
    </row>
    <row r="6">
      <c r="A6" s="37" t="inlineStr">
        <is>
          <t>Millbrae</t>
        </is>
      </c>
      <c r="B6" s="37" t="inlineStr">
        <is>
          <t>FY 2026-27 (Effective July 1, 2026)</t>
        </is>
      </c>
      <c r="C6" s="37" t="inlineStr">
        <is>
          <t>City of Millbrae Service and Fee Schedule (Effective July 1, 2026), Building Division Valuation Schedule (Tables J-1 &amp; J-2) and Planning Fees Section</t>
        </is>
      </c>
      <c r="D6" s="38" t="inlineStr">
        <is>
          <t>https://www.ci.millbrae.ca.us/DocumentCenter/View/1484/City-Fee-Schedule-PDF-</t>
        </is>
      </c>
    </row>
    <row r="7">
      <c r="A7" s="37" t="inlineStr">
        <is>
          <t>Foster City</t>
        </is>
      </c>
      <c r="B7" s="37" t="inlineStr">
        <is>
          <t>FY 2026-27 (Effective July 1, 2026)</t>
        </is>
      </c>
      <c r="C7" s="37" t="inlineStr">
        <is>
          <t>City of Foster City / EMID Master Fees &amp; Service Charges Schedule FY 2026-27 (City Res. No. 2026-036 / EMID Res. No. 3844), Community Development Building (CDB-01 to CDB-17) &amp; Planning (CDP-01 to CDP-30)</t>
        </is>
      </c>
      <c r="D7" s="38" t="inlineStr">
        <is>
          <t>https://www.fostercity.org/DocumentCenter/View/3996/Master-Fee-and-Service-Charges-Schedule-Fiscal-Year-2026-Through-2027-PDF</t>
        </is>
      </c>
    </row>
  </sheetData>
  <mergeCells count="2">
    <mergeCell ref="A1:D1"/>
    <mergeCell ref="A2:D2"/>
  </mergeCells>
  <hyperlinks>
    <hyperlink xmlns:r="http://schemas.openxmlformats.org/officeDocument/2006/relationships" ref="D5" r:id="rId1"/>
    <hyperlink xmlns:r="http://schemas.openxmlformats.org/officeDocument/2006/relationships" ref="D6" r:id="rId2"/>
    <hyperlink xmlns:r="http://schemas.openxmlformats.org/officeDocument/2006/relationships" ref="D7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2026-11-04T16:47:37Z</dcterms:created>
  <dcterms:modified xsi:type="dcterms:W3CDTF">2026-11-04T16:47:37Z</dcterms:modified>
</cp:coreProperties>
</file>